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5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<sst xmlns="http://schemas.openxmlformats.org/spreadsheetml/2006/main" count="41" uniqueCount="39">
  <si>
    <t>№п/п</t>
  </si>
  <si>
    <t>Білий Камінь</t>
  </si>
  <si>
    <t>Берізки</t>
  </si>
  <si>
    <t>Бондурівка</t>
  </si>
  <si>
    <t>Бритавка</t>
  </si>
  <si>
    <t>Вербка</t>
  </si>
  <si>
    <t>Демівка</t>
  </si>
  <si>
    <t>Каташин</t>
  </si>
  <si>
    <t>Куренівка</t>
  </si>
  <si>
    <t>Луги</t>
  </si>
  <si>
    <t>Любомирка</t>
  </si>
  <si>
    <t>Ольгопіль</t>
  </si>
  <si>
    <t>Рогузка</t>
  </si>
  <si>
    <t>Стратіївка</t>
  </si>
  <si>
    <t>Тартак</t>
  </si>
  <si>
    <t>РАЗОМ</t>
  </si>
  <si>
    <t>Чечельник</t>
  </si>
  <si>
    <t>ВСЬОГО</t>
  </si>
  <si>
    <t>Райбюджет</t>
  </si>
  <si>
    <t xml:space="preserve">Начальник  управління     </t>
  </si>
  <si>
    <t xml:space="preserve">ДАНІ </t>
  </si>
  <si>
    <t>про виконання завдання по надходженню  власних та закріплених доходів</t>
  </si>
  <si>
    <t>% виконання</t>
  </si>
  <si>
    <t>тис.грн.</t>
  </si>
  <si>
    <t>відхилення</t>
  </si>
  <si>
    <t>Річного плану</t>
  </si>
  <si>
    <t>Н.О.Решетник</t>
  </si>
  <si>
    <t>План на  2020 р</t>
  </si>
  <si>
    <t>Попова Гребля</t>
  </si>
  <si>
    <t>Факт за  11 місяців  2019р.</t>
  </si>
  <si>
    <t>План на 11 місяців 2020 року</t>
  </si>
  <si>
    <t>Фактично виконано за 11 місяців  2020 року</t>
  </si>
  <si>
    <t>План на листопад</t>
  </si>
  <si>
    <t>Надійшло за листопад 2020 року</t>
  </si>
  <si>
    <t>плану на листопад</t>
  </si>
  <si>
    <t>Плану  на  11 місяців 2020р.</t>
  </si>
  <si>
    <t>Плану на 11 місяців 2020р.</t>
  </si>
  <si>
    <t>Фактичного за 11 місяців 2019 року</t>
  </si>
  <si>
    <t xml:space="preserve">  місцевими бюджетами району станом на 01.12.2020р.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</si>
</sst>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%"/>
    <numFmt numFmtId="195" formatCode="[$-422]d\ mmmm\ yyyy&quot; р.&quot;"/>
    <numFmt numFmtId="196" formatCode="0.000"/>
    <numFmt numFmtId="197" formatCode="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4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97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justify" vertical="justify"/>
    </xf>
    <xf numFmtId="0" fontId="3" fillId="0" borderId="12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Fill="1" applyBorder="1" applyAlignment="1">
      <alignment horizontal="justify" vertical="justify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19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97" fontId="11" fillId="0" borderId="13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6" fontId="11" fillId="0" borderId="16" xfId="0" applyNumberFormat="1" applyFont="1" applyBorder="1" applyAlignment="1">
      <alignment/>
    </xf>
    <xf numFmtId="197" fontId="11" fillId="0" borderId="14" xfId="0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Border="1" applyAlignment="1">
      <alignment/>
    </xf>
    <xf numFmtId="194" fontId="2" fillId="0" borderId="13" xfId="0" applyNumberFormat="1" applyFont="1" applyBorder="1" applyAlignment="1">
      <alignment/>
    </xf>
    <xf numFmtId="196" fontId="2" fillId="0" borderId="16" xfId="0" applyNumberFormat="1" applyFont="1" applyBorder="1" applyAlignment="1">
      <alignment/>
    </xf>
    <xf numFmtId="197" fontId="2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197" fontId="11" fillId="0" borderId="10" xfId="0" applyNumberFormat="1" applyFont="1" applyBorder="1" applyAlignment="1" applyProtection="1">
      <alignment/>
      <protection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97" fontId="2" fillId="0" borderId="18" xfId="0" applyNumberFormat="1" applyFont="1" applyBorder="1" applyAlignment="1">
      <alignment/>
    </xf>
    <xf numFmtId="10" fontId="11" fillId="0" borderId="19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6" fontId="2" fillId="0" borderId="20" xfId="0" applyNumberFormat="1" applyFont="1" applyBorder="1" applyAlignment="1">
      <alignment/>
    </xf>
    <xf numFmtId="197" fontId="2" fillId="0" borderId="21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2" fontId="8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97" fontId="15" fillId="0" borderId="10" xfId="0" applyNumberFormat="1" applyFont="1" applyBorder="1" applyAlignment="1">
      <alignment/>
    </xf>
    <xf numFmtId="197" fontId="16" fillId="0" borderId="10" xfId="53" applyNumberFormat="1" applyFont="1" applyBorder="1">
      <alignment/>
      <protection/>
    </xf>
    <xf numFmtId="0" fontId="11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97" fontId="15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97" fontId="11" fillId="33" borderId="10" xfId="0" applyNumberFormat="1" applyFont="1" applyFill="1" applyBorder="1" applyAlignment="1">
      <alignment/>
    </xf>
    <xf numFmtId="197" fontId="16" fillId="33" borderId="10" xfId="53" applyNumberFormat="1" applyFont="1" applyFill="1" applyBorder="1">
      <alignment/>
      <protection/>
    </xf>
    <xf numFmtId="10" fontId="11" fillId="33" borderId="13" xfId="0" applyNumberFormat="1" applyFont="1" applyFill="1" applyBorder="1" applyAlignment="1">
      <alignment/>
    </xf>
    <xf numFmtId="194" fontId="11" fillId="33" borderId="13" xfId="0" applyNumberFormat="1" applyFont="1" applyFill="1" applyBorder="1" applyAlignment="1">
      <alignment/>
    </xf>
    <xf numFmtId="196" fontId="11" fillId="33" borderId="16" xfId="0" applyNumberFormat="1" applyFont="1" applyFill="1" applyBorder="1" applyAlignment="1">
      <alignment/>
    </xf>
    <xf numFmtId="197" fontId="11" fillId="33" borderId="13" xfId="0" applyNumberFormat="1" applyFont="1" applyFill="1" applyBorder="1" applyAlignment="1">
      <alignment/>
    </xf>
    <xf numFmtId="197" fontId="11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45" fillId="34" borderId="1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0" fillId="0" borderId="24" xfId="0" applyFont="1" applyBorder="1" applyAlignment="1">
      <alignment horizontal="justify" vertical="justify"/>
    </xf>
    <xf numFmtId="0" fontId="3" fillId="0" borderId="25" xfId="0" applyFont="1" applyBorder="1" applyAlignment="1">
      <alignment horizontal="justify" vertical="justify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justify"/>
    </xf>
    <xf numFmtId="0" fontId="10" fillId="0" borderId="24" xfId="0" applyFont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tabSelected="1" view="pageBreakPreview" zoomScale="75" zoomScaleSheetLayoutView="75" zoomScalePageLayoutView="0" workbookViewId="0" topLeftCell="B1">
      <selection activeCell="H27" sqref="H27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3.625" style="0" customWidth="1"/>
    <col min="4" max="4" width="12.375" style="0" customWidth="1"/>
    <col min="5" max="5" width="14.625" style="0" customWidth="1"/>
    <col min="6" max="7" width="12.25390625" style="0" customWidth="1"/>
    <col min="8" max="9" width="14.375" style="0" customWidth="1"/>
    <col min="10" max="10" width="12.125" style="0" customWidth="1"/>
    <col min="11" max="11" width="14.25390625" style="0" customWidth="1"/>
    <col min="12" max="12" width="12.75390625" style="0" customWidth="1"/>
    <col min="13" max="13" width="16.375" style="0" hidden="1" customWidth="1"/>
    <col min="14" max="15" width="12.625" style="0" customWidth="1"/>
    <col min="16" max="16" width="13.75390625" style="0" customWidth="1"/>
    <col min="18" max="18" width="19.00390625" style="0" customWidth="1"/>
    <col min="20" max="20" width="24.00390625" style="0" customWidth="1"/>
  </cols>
  <sheetData>
    <row r="1" s="2" customFormat="1" ht="13.5" customHeight="1"/>
    <row r="2" spans="8:11" s="2" customFormat="1" ht="15">
      <c r="H2" s="3" t="s">
        <v>20</v>
      </c>
      <c r="I2" s="3"/>
      <c r="J2" s="3"/>
      <c r="K2" s="3"/>
    </row>
    <row r="3" spans="1:11" s="2" customFormat="1" ht="15.75">
      <c r="A3" s="4"/>
      <c r="B3" s="4"/>
      <c r="C3" s="4"/>
      <c r="D3" s="4"/>
      <c r="E3" s="4"/>
      <c r="F3" s="5"/>
      <c r="G3" s="5"/>
      <c r="H3" s="6" t="s">
        <v>21</v>
      </c>
      <c r="I3" s="6"/>
      <c r="J3" s="6"/>
      <c r="K3" s="6"/>
    </row>
    <row r="4" spans="2:11" s="2" customFormat="1" ht="15.75">
      <c r="B4" s="7"/>
      <c r="C4" s="5"/>
      <c r="D4" s="5"/>
      <c r="E4" s="5"/>
      <c r="H4" s="6" t="s">
        <v>38</v>
      </c>
      <c r="I4" s="6"/>
      <c r="J4" s="6"/>
      <c r="K4" s="6"/>
    </row>
    <row r="5" spans="2:16" s="2" customFormat="1" ht="32.25" customHeight="1" thickBot="1">
      <c r="B5" s="8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 t="s">
        <v>23</v>
      </c>
      <c r="O5" s="10"/>
      <c r="P5" s="10"/>
    </row>
    <row r="6" spans="1:20" s="2" customFormat="1" ht="36.75" customHeight="1" thickTop="1">
      <c r="A6" s="11"/>
      <c r="B6" s="66" t="s">
        <v>0</v>
      </c>
      <c r="C6" s="68"/>
      <c r="D6" s="70" t="s">
        <v>29</v>
      </c>
      <c r="E6" s="77" t="s">
        <v>27</v>
      </c>
      <c r="F6" s="70" t="s">
        <v>30</v>
      </c>
      <c r="G6" s="70" t="s">
        <v>32</v>
      </c>
      <c r="H6" s="70" t="s">
        <v>31</v>
      </c>
      <c r="I6" s="70" t="s">
        <v>33</v>
      </c>
      <c r="J6" s="74" t="s">
        <v>22</v>
      </c>
      <c r="K6" s="75"/>
      <c r="L6" s="76"/>
      <c r="M6" s="72" t="s">
        <v>24</v>
      </c>
      <c r="N6" s="72"/>
      <c r="O6" s="72"/>
      <c r="P6" s="73"/>
      <c r="T6" s="64">
        <v>33487757.509999998</v>
      </c>
    </row>
    <row r="7" spans="1:20" s="2" customFormat="1" ht="63" customHeight="1">
      <c r="A7" s="11"/>
      <c r="B7" s="67"/>
      <c r="C7" s="69"/>
      <c r="D7" s="71"/>
      <c r="E7" s="78"/>
      <c r="F7" s="71"/>
      <c r="G7" s="71"/>
      <c r="H7" s="71"/>
      <c r="I7" s="71"/>
      <c r="J7" s="12" t="s">
        <v>25</v>
      </c>
      <c r="K7" s="12" t="s">
        <v>34</v>
      </c>
      <c r="L7" s="13" t="s">
        <v>35</v>
      </c>
      <c r="M7" s="14"/>
      <c r="N7" s="15" t="s">
        <v>36</v>
      </c>
      <c r="O7" s="16" t="s">
        <v>34</v>
      </c>
      <c r="P7" s="17" t="s">
        <v>37</v>
      </c>
      <c r="T7" s="64">
        <v>8810636.62</v>
      </c>
    </row>
    <row r="8" spans="1:20" s="2" customFormat="1" ht="21.75" customHeight="1">
      <c r="A8" s="11"/>
      <c r="B8" s="18">
        <v>1</v>
      </c>
      <c r="C8" s="19" t="s">
        <v>2</v>
      </c>
      <c r="D8" s="48">
        <v>1753.5</v>
      </c>
      <c r="E8" s="21">
        <v>1875.7</v>
      </c>
      <c r="F8" s="20">
        <v>1753</v>
      </c>
      <c r="G8" s="49">
        <v>134</v>
      </c>
      <c r="H8" s="20">
        <v>1909.3</v>
      </c>
      <c r="I8" s="49">
        <f>H8-R8</f>
        <v>206.89999999999986</v>
      </c>
      <c r="J8" s="23">
        <f aca="true" t="shared" si="0" ref="J8:J27">H8/E8</f>
        <v>1.0179133123633843</v>
      </c>
      <c r="K8" s="23">
        <f aca="true" t="shared" si="1" ref="K8:K27">I8/G8</f>
        <v>1.5440298507462675</v>
      </c>
      <c r="L8" s="24">
        <f>H8/F8</f>
        <v>1.089161437535653</v>
      </c>
      <c r="M8" s="25">
        <v>1.7</v>
      </c>
      <c r="N8" s="20">
        <f>H8-F8</f>
        <v>156.29999999999995</v>
      </c>
      <c r="O8" s="22">
        <f>I8-G8</f>
        <v>72.89999999999986</v>
      </c>
      <c r="P8" s="26">
        <f aca="true" t="shared" si="2" ref="P8:P22">H8-D8</f>
        <v>155.79999999999995</v>
      </c>
      <c r="R8" s="20">
        <v>1702.4</v>
      </c>
      <c r="T8" s="64">
        <v>1829902.19</v>
      </c>
    </row>
    <row r="9" spans="1:20" s="2" customFormat="1" ht="21.75" customHeight="1">
      <c r="A9" s="11"/>
      <c r="B9" s="18">
        <v>2</v>
      </c>
      <c r="C9" s="19" t="s">
        <v>1</v>
      </c>
      <c r="D9" s="48">
        <v>671.5</v>
      </c>
      <c r="E9" s="21">
        <v>702.9</v>
      </c>
      <c r="F9" s="20">
        <v>701.5</v>
      </c>
      <c r="G9" s="49">
        <v>57.1</v>
      </c>
      <c r="H9" s="20">
        <v>787.4</v>
      </c>
      <c r="I9" s="49">
        <f aca="true" t="shared" si="3" ref="I9:I26">H9-R9</f>
        <v>69.89999999999998</v>
      </c>
      <c r="J9" s="23">
        <f t="shared" si="0"/>
        <v>1.1202162469768104</v>
      </c>
      <c r="K9" s="23">
        <f t="shared" si="1"/>
        <v>1.2241681260945705</v>
      </c>
      <c r="L9" s="24">
        <f aca="true" t="shared" si="4" ref="L9:L27">H9/F9</f>
        <v>1.1224518888096935</v>
      </c>
      <c r="M9" s="25">
        <v>2.6</v>
      </c>
      <c r="N9" s="20">
        <f aca="true" t="shared" si="5" ref="N9:N22">H9-F9</f>
        <v>85.89999999999998</v>
      </c>
      <c r="O9" s="22">
        <f aca="true" t="shared" si="6" ref="O9:O27">I9-G9</f>
        <v>12.799999999999976</v>
      </c>
      <c r="P9" s="26">
        <f t="shared" si="2"/>
        <v>115.89999999999998</v>
      </c>
      <c r="R9" s="20">
        <v>717.5</v>
      </c>
      <c r="T9" s="64">
        <v>737540.8200000001</v>
      </c>
    </row>
    <row r="10" spans="1:20" s="2" customFormat="1" ht="21.75" customHeight="1">
      <c r="A10" s="11"/>
      <c r="B10" s="18">
        <v>3</v>
      </c>
      <c r="C10" s="19" t="s">
        <v>3</v>
      </c>
      <c r="D10" s="48">
        <v>1070.9</v>
      </c>
      <c r="E10" s="21">
        <v>1137</v>
      </c>
      <c r="F10" s="20">
        <v>1035.6</v>
      </c>
      <c r="G10" s="49">
        <v>101</v>
      </c>
      <c r="H10" s="20">
        <v>1092.2</v>
      </c>
      <c r="I10" s="49">
        <f t="shared" si="3"/>
        <v>140.10000000000002</v>
      </c>
      <c r="J10" s="23">
        <f t="shared" si="0"/>
        <v>0.9605980650835533</v>
      </c>
      <c r="K10" s="23">
        <f t="shared" si="1"/>
        <v>1.3871287128712873</v>
      </c>
      <c r="L10" s="24">
        <f t="shared" si="4"/>
        <v>1.0546543066821168</v>
      </c>
      <c r="M10" s="25">
        <v>1</v>
      </c>
      <c r="N10" s="20">
        <f t="shared" si="5"/>
        <v>56.600000000000136</v>
      </c>
      <c r="O10" s="22">
        <f t="shared" si="6"/>
        <v>39.10000000000002</v>
      </c>
      <c r="P10" s="26">
        <f t="shared" si="2"/>
        <v>21.299999999999955</v>
      </c>
      <c r="R10" s="20">
        <v>952.1</v>
      </c>
      <c r="T10" s="64">
        <v>1059724.4100000001</v>
      </c>
    </row>
    <row r="11" spans="1:20" s="2" customFormat="1" ht="21.75" customHeight="1">
      <c r="A11" s="11"/>
      <c r="B11" s="18">
        <v>4</v>
      </c>
      <c r="C11" s="19" t="s">
        <v>4</v>
      </c>
      <c r="D11" s="48">
        <v>726.5</v>
      </c>
      <c r="E11" s="21">
        <v>827.6</v>
      </c>
      <c r="F11" s="20">
        <v>731.2</v>
      </c>
      <c r="G11" s="49">
        <v>97.5</v>
      </c>
      <c r="H11" s="20">
        <v>773.5</v>
      </c>
      <c r="I11" s="49">
        <f>H11-R11</f>
        <v>36.39999999999998</v>
      </c>
      <c r="J11" s="23">
        <f t="shared" si="0"/>
        <v>0.9346302561623973</v>
      </c>
      <c r="K11" s="23">
        <f t="shared" si="1"/>
        <v>0.3733333333333331</v>
      </c>
      <c r="L11" s="24">
        <f t="shared" si="4"/>
        <v>1.0578501094091903</v>
      </c>
      <c r="M11" s="25">
        <v>1.3</v>
      </c>
      <c r="N11" s="20">
        <f t="shared" si="5"/>
        <v>42.299999999999955</v>
      </c>
      <c r="O11" s="22">
        <f t="shared" si="6"/>
        <v>-61.10000000000002</v>
      </c>
      <c r="P11" s="26">
        <f t="shared" si="2"/>
        <v>47</v>
      </c>
      <c r="R11" s="20">
        <v>737.1</v>
      </c>
      <c r="T11" s="64">
        <v>738486.34</v>
      </c>
    </row>
    <row r="12" spans="1:20" s="63" customFormat="1" ht="21.75" customHeight="1">
      <c r="A12" s="51"/>
      <c r="B12" s="52">
        <v>5</v>
      </c>
      <c r="C12" s="53" t="s">
        <v>5</v>
      </c>
      <c r="D12" s="54">
        <v>1679.4</v>
      </c>
      <c r="E12" s="55">
        <v>1957</v>
      </c>
      <c r="F12" s="56">
        <v>1822.4</v>
      </c>
      <c r="G12" s="57">
        <v>137.1</v>
      </c>
      <c r="H12" s="56">
        <v>1894.3</v>
      </c>
      <c r="I12" s="57">
        <f t="shared" si="3"/>
        <v>149.5999999999999</v>
      </c>
      <c r="J12" s="58">
        <f t="shared" si="0"/>
        <v>0.9679611650485437</v>
      </c>
      <c r="K12" s="58">
        <f t="shared" si="1"/>
        <v>1.0911743253099921</v>
      </c>
      <c r="L12" s="59">
        <f t="shared" si="4"/>
        <v>1.039453467954346</v>
      </c>
      <c r="M12" s="60">
        <v>3.5</v>
      </c>
      <c r="N12" s="56">
        <f t="shared" si="5"/>
        <v>71.89999999999986</v>
      </c>
      <c r="O12" s="61">
        <f t="shared" si="6"/>
        <v>12.499999999999915</v>
      </c>
      <c r="P12" s="62">
        <f t="shared" si="2"/>
        <v>214.89999999999986</v>
      </c>
      <c r="R12" s="56">
        <v>1744.7</v>
      </c>
      <c r="T12" s="64">
        <v>1886799.0499999998</v>
      </c>
    </row>
    <row r="13" spans="1:20" s="2" customFormat="1" ht="21.75" customHeight="1">
      <c r="A13" s="11"/>
      <c r="B13" s="18">
        <v>6</v>
      </c>
      <c r="C13" s="19" t="s">
        <v>6</v>
      </c>
      <c r="D13" s="48">
        <v>1947.1</v>
      </c>
      <c r="E13" s="21">
        <v>1906</v>
      </c>
      <c r="F13" s="20">
        <v>1818.3</v>
      </c>
      <c r="G13" s="49">
        <v>92.8</v>
      </c>
      <c r="H13" s="20">
        <v>1853.9</v>
      </c>
      <c r="I13" s="49">
        <f t="shared" si="3"/>
        <v>97.10000000000014</v>
      </c>
      <c r="J13" s="23">
        <f t="shared" si="0"/>
        <v>0.9726652675760756</v>
      </c>
      <c r="K13" s="23">
        <f t="shared" si="1"/>
        <v>1.0463362068965532</v>
      </c>
      <c r="L13" s="24">
        <f t="shared" si="4"/>
        <v>1.0195787273827202</v>
      </c>
      <c r="M13" s="25">
        <v>4.4</v>
      </c>
      <c r="N13" s="20">
        <f t="shared" si="5"/>
        <v>35.600000000000136</v>
      </c>
      <c r="O13" s="22">
        <f t="shared" si="6"/>
        <v>4.300000000000139</v>
      </c>
      <c r="P13" s="26">
        <f t="shared" si="2"/>
        <v>-93.19999999999982</v>
      </c>
      <c r="R13" s="20">
        <v>1756.8</v>
      </c>
      <c r="T13" s="64">
        <v>1818062.3900000001</v>
      </c>
    </row>
    <row r="14" spans="1:20" s="2" customFormat="1" ht="21.75" customHeight="1">
      <c r="A14" s="11"/>
      <c r="B14" s="18">
        <v>7</v>
      </c>
      <c r="C14" s="19" t="s">
        <v>7</v>
      </c>
      <c r="D14" s="48">
        <v>1723.6</v>
      </c>
      <c r="E14" s="21">
        <v>1860</v>
      </c>
      <c r="F14" s="20">
        <v>1761.2</v>
      </c>
      <c r="G14" s="49">
        <v>271.6</v>
      </c>
      <c r="H14" s="20">
        <v>1961.8</v>
      </c>
      <c r="I14" s="49">
        <f t="shared" si="3"/>
        <v>191.20000000000005</v>
      </c>
      <c r="J14" s="23">
        <f t="shared" si="0"/>
        <v>1.0547311827956989</v>
      </c>
      <c r="K14" s="23">
        <f t="shared" si="1"/>
        <v>0.703976435935199</v>
      </c>
      <c r="L14" s="24">
        <f t="shared" si="4"/>
        <v>1.1138996138996138</v>
      </c>
      <c r="M14" s="25">
        <v>3.1</v>
      </c>
      <c r="N14" s="20">
        <f t="shared" si="5"/>
        <v>200.5999999999999</v>
      </c>
      <c r="O14" s="22">
        <f t="shared" si="6"/>
        <v>-80.39999999999998</v>
      </c>
      <c r="P14" s="26">
        <f t="shared" si="2"/>
        <v>238.20000000000005</v>
      </c>
      <c r="R14" s="20">
        <v>1770.6</v>
      </c>
      <c r="T14" s="64">
        <v>1845336.7</v>
      </c>
    </row>
    <row r="15" spans="1:20" s="2" customFormat="1" ht="21.75" customHeight="1">
      <c r="A15" s="11"/>
      <c r="B15" s="18">
        <v>8</v>
      </c>
      <c r="C15" s="19" t="s">
        <v>8</v>
      </c>
      <c r="D15" s="48">
        <v>568.9</v>
      </c>
      <c r="E15" s="21">
        <v>518.5</v>
      </c>
      <c r="F15" s="20">
        <v>459.8</v>
      </c>
      <c r="G15" s="49">
        <v>62</v>
      </c>
      <c r="H15" s="20">
        <v>477.3</v>
      </c>
      <c r="I15" s="49">
        <f t="shared" si="3"/>
        <v>74.40000000000003</v>
      </c>
      <c r="J15" s="23">
        <f t="shared" si="0"/>
        <v>0.920540019286403</v>
      </c>
      <c r="K15" s="23">
        <f t="shared" si="1"/>
        <v>1.2000000000000006</v>
      </c>
      <c r="L15" s="24">
        <f t="shared" si="4"/>
        <v>1.0380600260983035</v>
      </c>
      <c r="M15" s="25">
        <v>0.4</v>
      </c>
      <c r="N15" s="20">
        <f t="shared" si="5"/>
        <v>17.5</v>
      </c>
      <c r="O15" s="22">
        <f t="shared" si="6"/>
        <v>12.400000000000034</v>
      </c>
      <c r="P15" s="26">
        <f t="shared" si="2"/>
        <v>-91.59999999999997</v>
      </c>
      <c r="R15" s="20">
        <v>402.9</v>
      </c>
      <c r="T15" s="64">
        <v>412047.44</v>
      </c>
    </row>
    <row r="16" spans="1:20" s="2" customFormat="1" ht="21.75" customHeight="1">
      <c r="A16" s="11"/>
      <c r="B16" s="18">
        <v>9</v>
      </c>
      <c r="C16" s="19" t="s">
        <v>9</v>
      </c>
      <c r="D16" s="48">
        <v>1485.9</v>
      </c>
      <c r="E16" s="21">
        <v>1628.7</v>
      </c>
      <c r="F16" s="20">
        <v>1517.4</v>
      </c>
      <c r="G16" s="49">
        <v>144.8</v>
      </c>
      <c r="H16" s="20">
        <v>1529.4</v>
      </c>
      <c r="I16" s="49">
        <f t="shared" si="3"/>
        <v>76.90000000000009</v>
      </c>
      <c r="J16" s="23">
        <f t="shared" si="0"/>
        <v>0.9390311291213852</v>
      </c>
      <c r="K16" s="23">
        <f t="shared" si="1"/>
        <v>0.5310773480662989</v>
      </c>
      <c r="L16" s="24">
        <f t="shared" si="4"/>
        <v>1.0079082641360222</v>
      </c>
      <c r="M16" s="25">
        <v>1.1</v>
      </c>
      <c r="N16" s="20">
        <f t="shared" si="5"/>
        <v>12</v>
      </c>
      <c r="O16" s="22">
        <f t="shared" si="6"/>
        <v>-67.89999999999992</v>
      </c>
      <c r="P16" s="26">
        <f t="shared" si="2"/>
        <v>43.5</v>
      </c>
      <c r="R16" s="20">
        <v>1452.5</v>
      </c>
      <c r="T16" s="64">
        <v>1465625.2</v>
      </c>
    </row>
    <row r="17" spans="1:20" s="2" customFormat="1" ht="21.75" customHeight="1">
      <c r="A17" s="11"/>
      <c r="B17" s="18">
        <v>10</v>
      </c>
      <c r="C17" s="19" t="s">
        <v>10</v>
      </c>
      <c r="D17" s="48">
        <v>906.1</v>
      </c>
      <c r="E17" s="21">
        <v>967.7</v>
      </c>
      <c r="F17" s="20">
        <v>860.9</v>
      </c>
      <c r="G17" s="49">
        <v>103.4</v>
      </c>
      <c r="H17" s="20">
        <v>860.9</v>
      </c>
      <c r="I17" s="49">
        <f t="shared" si="3"/>
        <v>95.5</v>
      </c>
      <c r="J17" s="23">
        <f t="shared" si="0"/>
        <v>0.8896352175260928</v>
      </c>
      <c r="K17" s="23">
        <f t="shared" si="1"/>
        <v>0.9235976789168278</v>
      </c>
      <c r="L17" s="24">
        <f t="shared" si="4"/>
        <v>1</v>
      </c>
      <c r="M17" s="25">
        <v>12.1</v>
      </c>
      <c r="N17" s="20">
        <f t="shared" si="5"/>
        <v>0</v>
      </c>
      <c r="O17" s="22">
        <f t="shared" si="6"/>
        <v>-7.900000000000006</v>
      </c>
      <c r="P17" s="26">
        <f t="shared" si="2"/>
        <v>-45.200000000000045</v>
      </c>
      <c r="R17" s="20">
        <v>765.4</v>
      </c>
      <c r="T17" s="64">
        <v>852828.41</v>
      </c>
    </row>
    <row r="18" spans="1:20" s="2" customFormat="1" ht="21.75" customHeight="1">
      <c r="A18" s="11"/>
      <c r="B18" s="18">
        <v>11</v>
      </c>
      <c r="C18" s="19" t="s">
        <v>11</v>
      </c>
      <c r="D18" s="48">
        <v>3312.7</v>
      </c>
      <c r="E18" s="21">
        <v>3694.7</v>
      </c>
      <c r="F18" s="20">
        <v>3349.5</v>
      </c>
      <c r="G18" s="49">
        <v>291.2</v>
      </c>
      <c r="H18" s="20">
        <v>3489.8</v>
      </c>
      <c r="I18" s="49">
        <f t="shared" si="3"/>
        <v>329.2000000000003</v>
      </c>
      <c r="J18" s="23">
        <f t="shared" si="0"/>
        <v>0.9445421820445504</v>
      </c>
      <c r="K18" s="23">
        <f t="shared" si="1"/>
        <v>1.1304945054945066</v>
      </c>
      <c r="L18" s="24">
        <f t="shared" si="4"/>
        <v>1.0418868487834005</v>
      </c>
      <c r="M18" s="25">
        <v>9.8</v>
      </c>
      <c r="N18" s="20">
        <f t="shared" si="5"/>
        <v>140.30000000000018</v>
      </c>
      <c r="O18" s="22">
        <f t="shared" si="6"/>
        <v>38.000000000000284</v>
      </c>
      <c r="P18" s="26">
        <f t="shared" si="2"/>
        <v>177.10000000000036</v>
      </c>
      <c r="R18" s="20">
        <v>3160.6</v>
      </c>
      <c r="T18" s="64">
        <v>3425355.38</v>
      </c>
    </row>
    <row r="19" spans="1:20" s="2" customFormat="1" ht="21.75" customHeight="1">
      <c r="A19" s="11"/>
      <c r="B19" s="18">
        <v>12</v>
      </c>
      <c r="C19" s="19" t="s">
        <v>12</v>
      </c>
      <c r="D19" s="48">
        <v>1458.8</v>
      </c>
      <c r="E19" s="21">
        <v>1553.7</v>
      </c>
      <c r="F19" s="20">
        <v>1379.6</v>
      </c>
      <c r="G19" s="49">
        <v>209.6</v>
      </c>
      <c r="H19" s="20">
        <v>1436</v>
      </c>
      <c r="I19" s="49">
        <f t="shared" si="3"/>
        <v>108.20000000000005</v>
      </c>
      <c r="J19" s="23">
        <f t="shared" si="0"/>
        <v>0.9242453498101306</v>
      </c>
      <c r="K19" s="23">
        <f t="shared" si="1"/>
        <v>0.5162213740458017</v>
      </c>
      <c r="L19" s="24">
        <f t="shared" si="4"/>
        <v>1.0408814149028704</v>
      </c>
      <c r="M19" s="25">
        <v>4.3</v>
      </c>
      <c r="N19" s="20">
        <f t="shared" si="5"/>
        <v>56.40000000000009</v>
      </c>
      <c r="O19" s="22">
        <f t="shared" si="6"/>
        <v>-101.39999999999995</v>
      </c>
      <c r="P19" s="26">
        <f t="shared" si="2"/>
        <v>-22.799999999999955</v>
      </c>
      <c r="R19" s="20">
        <v>1327.8</v>
      </c>
      <c r="T19" s="64">
        <v>1378633.11</v>
      </c>
    </row>
    <row r="20" spans="1:20" s="2" customFormat="1" ht="21.75" customHeight="1">
      <c r="A20" s="11"/>
      <c r="B20" s="18">
        <v>13</v>
      </c>
      <c r="C20" s="19" t="s">
        <v>13</v>
      </c>
      <c r="D20" s="48">
        <v>1184.4</v>
      </c>
      <c r="E20" s="21">
        <v>1290</v>
      </c>
      <c r="F20" s="20">
        <v>1134.6</v>
      </c>
      <c r="G20" s="49">
        <v>150</v>
      </c>
      <c r="H20" s="20">
        <v>1165.7</v>
      </c>
      <c r="I20" s="49">
        <f t="shared" si="3"/>
        <v>102.70000000000005</v>
      </c>
      <c r="J20" s="23">
        <f t="shared" si="0"/>
        <v>0.9036434108527132</v>
      </c>
      <c r="K20" s="23">
        <f t="shared" si="1"/>
        <v>0.684666666666667</v>
      </c>
      <c r="L20" s="24">
        <f t="shared" si="4"/>
        <v>1.0274105411598802</v>
      </c>
      <c r="M20" s="25">
        <v>19.7</v>
      </c>
      <c r="N20" s="20">
        <f t="shared" si="5"/>
        <v>31.100000000000136</v>
      </c>
      <c r="O20" s="22">
        <f t="shared" si="6"/>
        <v>-47.299999999999955</v>
      </c>
      <c r="P20" s="26">
        <f t="shared" si="2"/>
        <v>-18.700000000000045</v>
      </c>
      <c r="R20" s="20">
        <v>1063</v>
      </c>
      <c r="T20" s="64">
        <v>1151948.23</v>
      </c>
    </row>
    <row r="21" spans="1:20" s="2" customFormat="1" ht="21.75" customHeight="1">
      <c r="A21" s="11"/>
      <c r="B21" s="18">
        <v>14</v>
      </c>
      <c r="C21" s="19" t="s">
        <v>14</v>
      </c>
      <c r="D21" s="48">
        <v>1680.1</v>
      </c>
      <c r="E21" s="21">
        <v>1790.2</v>
      </c>
      <c r="F21" s="20">
        <v>1741.8</v>
      </c>
      <c r="G21" s="49">
        <v>125.1</v>
      </c>
      <c r="H21" s="20">
        <v>1759.6</v>
      </c>
      <c r="I21" s="49">
        <f t="shared" si="3"/>
        <v>101.79999999999995</v>
      </c>
      <c r="J21" s="23">
        <f t="shared" si="0"/>
        <v>0.9829069377723159</v>
      </c>
      <c r="K21" s="23">
        <f t="shared" si="1"/>
        <v>0.8137490007993602</v>
      </c>
      <c r="L21" s="24">
        <f t="shared" si="4"/>
        <v>1.0102193133540016</v>
      </c>
      <c r="M21" s="25">
        <v>2.9</v>
      </c>
      <c r="N21" s="20">
        <f t="shared" si="5"/>
        <v>17.799999999999955</v>
      </c>
      <c r="O21" s="22">
        <f t="shared" si="6"/>
        <v>-23.30000000000004</v>
      </c>
      <c r="P21" s="26">
        <f t="shared" si="2"/>
        <v>79.5</v>
      </c>
      <c r="R21" s="20">
        <v>1657.8</v>
      </c>
      <c r="T21" s="64">
        <v>1711738.73</v>
      </c>
    </row>
    <row r="22" spans="1:20" s="2" customFormat="1" ht="21.75" customHeight="1">
      <c r="A22" s="11"/>
      <c r="B22" s="18">
        <v>15</v>
      </c>
      <c r="C22" s="19" t="s">
        <v>28</v>
      </c>
      <c r="D22" s="48">
        <v>1480</v>
      </c>
      <c r="E22" s="21">
        <v>1488</v>
      </c>
      <c r="F22" s="20">
        <v>1369.2</v>
      </c>
      <c r="G22" s="49">
        <v>186.3</v>
      </c>
      <c r="H22" s="20">
        <v>1334.4</v>
      </c>
      <c r="I22" s="49">
        <f t="shared" si="3"/>
        <v>79.80000000000018</v>
      </c>
      <c r="J22" s="23">
        <f t="shared" si="0"/>
        <v>0.8967741935483872</v>
      </c>
      <c r="K22" s="23">
        <f t="shared" si="1"/>
        <v>0.42834138486312495</v>
      </c>
      <c r="L22" s="24">
        <f t="shared" si="4"/>
        <v>0.9745836985100789</v>
      </c>
      <c r="M22" s="25">
        <v>1.3</v>
      </c>
      <c r="N22" s="20">
        <f t="shared" si="5"/>
        <v>-34.799999999999955</v>
      </c>
      <c r="O22" s="22">
        <f t="shared" si="6"/>
        <v>-106.49999999999983</v>
      </c>
      <c r="P22" s="26">
        <f t="shared" si="2"/>
        <v>-145.5999999999999</v>
      </c>
      <c r="R22" s="20">
        <v>1254.6</v>
      </c>
      <c r="T22" s="64">
        <v>1315180.26</v>
      </c>
    </row>
    <row r="23" spans="1:20" s="2" customFormat="1" ht="21.75" customHeight="1">
      <c r="A23" s="11"/>
      <c r="B23" s="27">
        <v>16</v>
      </c>
      <c r="C23" s="28" t="s">
        <v>15</v>
      </c>
      <c r="D23" s="19">
        <f>SUM(D8:D22)</f>
        <v>21649.399999999998</v>
      </c>
      <c r="E23" s="19">
        <f>SUM(E8:E22)</f>
        <v>23197.700000000004</v>
      </c>
      <c r="F23" s="1">
        <f>SUM(F8:F22)</f>
        <v>21435.999999999996</v>
      </c>
      <c r="G23" s="1">
        <f>SUM(G8:G22)</f>
        <v>2163.5</v>
      </c>
      <c r="H23" s="1">
        <f>SUM(H8:H22)</f>
        <v>22325.5</v>
      </c>
      <c r="I23" s="49">
        <f t="shared" si="3"/>
        <v>22325.5</v>
      </c>
      <c r="J23" s="23">
        <f t="shared" si="0"/>
        <v>0.9624014449708375</v>
      </c>
      <c r="K23" s="23">
        <f t="shared" si="1"/>
        <v>10.319158770510747</v>
      </c>
      <c r="L23" s="29">
        <f t="shared" si="4"/>
        <v>1.0414956148535177</v>
      </c>
      <c r="M23" s="30">
        <f>SUM(M8:M22)</f>
        <v>69.2</v>
      </c>
      <c r="N23" s="1">
        <f>SUM(N8:N22)</f>
        <v>889.5000000000003</v>
      </c>
      <c r="O23" s="22">
        <f t="shared" si="6"/>
        <v>20162</v>
      </c>
      <c r="P23" s="31">
        <f>SUM(P8:P22)</f>
        <v>676.1000000000004</v>
      </c>
      <c r="R23" s="1"/>
      <c r="T23" s="65">
        <f>SUM(T6:T22)</f>
        <v>63927602.78999999</v>
      </c>
    </row>
    <row r="24" spans="1:20" s="2" customFormat="1" ht="21.75" customHeight="1">
      <c r="A24" s="11"/>
      <c r="B24" s="32">
        <v>17</v>
      </c>
      <c r="C24" s="19" t="s">
        <v>16</v>
      </c>
      <c r="D24" s="20">
        <v>9152.4</v>
      </c>
      <c r="E24" s="21">
        <v>10000</v>
      </c>
      <c r="F24" s="20">
        <v>8885.7</v>
      </c>
      <c r="G24" s="20">
        <v>1108.3</v>
      </c>
      <c r="H24" s="20">
        <v>8967.6</v>
      </c>
      <c r="I24" s="49">
        <f t="shared" si="3"/>
        <v>1034.7000000000007</v>
      </c>
      <c r="J24" s="23">
        <f t="shared" si="0"/>
        <v>0.89676</v>
      </c>
      <c r="K24" s="23">
        <f t="shared" si="1"/>
        <v>0.9335919877289549</v>
      </c>
      <c r="L24" s="24">
        <f t="shared" si="4"/>
        <v>1.0092170566190621</v>
      </c>
      <c r="M24" s="25">
        <v>37.9</v>
      </c>
      <c r="N24" s="20">
        <f>H24-F24</f>
        <v>81.89999999999964</v>
      </c>
      <c r="O24" s="22">
        <f t="shared" si="6"/>
        <v>-73.59999999999923</v>
      </c>
      <c r="P24" s="26">
        <f>H24-D24</f>
        <v>-184.79999999999927</v>
      </c>
      <c r="R24" s="20">
        <v>7932.9</v>
      </c>
      <c r="T24"/>
    </row>
    <row r="25" spans="1:20" s="2" customFormat="1" ht="21.75" customHeight="1">
      <c r="A25" s="11"/>
      <c r="B25" s="32">
        <v>18</v>
      </c>
      <c r="C25" s="19" t="s">
        <v>17</v>
      </c>
      <c r="D25" s="19">
        <f>SUM(D23:D24)</f>
        <v>30801.799999999996</v>
      </c>
      <c r="E25" s="19">
        <f>SUM(E23:E24)</f>
        <v>33197.700000000004</v>
      </c>
      <c r="F25" s="1">
        <f>SUM(F23:F24)</f>
        <v>30321.699999999997</v>
      </c>
      <c r="G25" s="1">
        <f>SUM(G23:G24)</f>
        <v>3271.8</v>
      </c>
      <c r="H25" s="1">
        <f>SUM(H23:H24)</f>
        <v>31293.1</v>
      </c>
      <c r="I25" s="49">
        <f t="shared" si="3"/>
        <v>31293.1</v>
      </c>
      <c r="J25" s="23">
        <f t="shared" si="0"/>
        <v>0.9426285555927065</v>
      </c>
      <c r="K25" s="23">
        <f t="shared" si="1"/>
        <v>9.564490494529004</v>
      </c>
      <c r="L25" s="29">
        <f t="shared" si="4"/>
        <v>1.0320364623355551</v>
      </c>
      <c r="M25" s="30">
        <f>SUM(M23:M24)</f>
        <v>107.1</v>
      </c>
      <c r="N25" s="1">
        <f>SUM(N23+N24)</f>
        <v>971.4</v>
      </c>
      <c r="O25" s="22">
        <f t="shared" si="6"/>
        <v>28021.3</v>
      </c>
      <c r="P25" s="31">
        <f>SUM(P23+P24)</f>
        <v>491.3000000000011</v>
      </c>
      <c r="R25" s="1"/>
      <c r="T25"/>
    </row>
    <row r="26" spans="1:18" s="2" customFormat="1" ht="21.75" customHeight="1">
      <c r="A26" s="11"/>
      <c r="B26" s="32">
        <v>19</v>
      </c>
      <c r="C26" s="19" t="s">
        <v>18</v>
      </c>
      <c r="D26" s="33">
        <v>32029</v>
      </c>
      <c r="E26" s="21">
        <v>37855</v>
      </c>
      <c r="F26" s="20">
        <v>34687.4</v>
      </c>
      <c r="G26" s="20">
        <v>3211.3</v>
      </c>
      <c r="H26" s="33">
        <v>34962.6</v>
      </c>
      <c r="I26" s="49">
        <f t="shared" si="3"/>
        <v>3234.399999999998</v>
      </c>
      <c r="J26" s="23">
        <f t="shared" si="0"/>
        <v>0.9235926561880861</v>
      </c>
      <c r="K26" s="23">
        <f t="shared" si="1"/>
        <v>1.0071933484881506</v>
      </c>
      <c r="L26" s="24">
        <f t="shared" si="4"/>
        <v>1.0079337165656692</v>
      </c>
      <c r="M26" s="25">
        <v>56.5</v>
      </c>
      <c r="N26" s="20">
        <f>H26-F26</f>
        <v>275.1999999999971</v>
      </c>
      <c r="O26" s="22">
        <f t="shared" si="6"/>
        <v>23.099999999997635</v>
      </c>
      <c r="P26" s="26">
        <f>H26-D26</f>
        <v>2933.5999999999985</v>
      </c>
      <c r="R26" s="33">
        <v>31728.2</v>
      </c>
    </row>
    <row r="27" spans="1:18" s="2" customFormat="1" ht="21.75" customHeight="1" thickBot="1">
      <c r="A27" s="11"/>
      <c r="B27" s="34">
        <v>20</v>
      </c>
      <c r="C27" s="35" t="s">
        <v>15</v>
      </c>
      <c r="D27" s="36">
        <f>SUM(D25:D26)</f>
        <v>62830.799999999996</v>
      </c>
      <c r="E27" s="35">
        <f>SUM(E25:E26)</f>
        <v>71052.70000000001</v>
      </c>
      <c r="F27" s="36">
        <f>SUM(F25:F26)</f>
        <v>65009.1</v>
      </c>
      <c r="G27" s="36">
        <f>SUM(G25:G26)</f>
        <v>6483.1</v>
      </c>
      <c r="H27" s="36">
        <f>SUM(H25:H26)</f>
        <v>66255.7</v>
      </c>
      <c r="I27" s="49">
        <f>H27-R27</f>
        <v>6128.800000000003</v>
      </c>
      <c r="J27" s="37">
        <f t="shared" si="0"/>
        <v>0.9324867316794434</v>
      </c>
      <c r="K27" s="23">
        <f t="shared" si="1"/>
        <v>0.9453502182597835</v>
      </c>
      <c r="L27" s="38">
        <f t="shared" si="4"/>
        <v>1.0191757769296914</v>
      </c>
      <c r="M27" s="39">
        <f>SUM(M25:M26)</f>
        <v>163.6</v>
      </c>
      <c r="N27" s="36">
        <f>SUM(N26+N25)</f>
        <v>1246.5999999999972</v>
      </c>
      <c r="O27" s="22">
        <f t="shared" si="6"/>
        <v>-354.29999999999745</v>
      </c>
      <c r="P27" s="40">
        <f>SUM(P26+P25)</f>
        <v>3424.8999999999996</v>
      </c>
      <c r="R27" s="36">
        <f>SUM(R8:R26)</f>
        <v>60126.899999999994</v>
      </c>
    </row>
    <row r="28" spans="2:16" s="2" customFormat="1" ht="13.5" thickTop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s="2" customFormat="1" ht="18">
      <c r="B29" s="10"/>
      <c r="C29" s="41"/>
      <c r="D29" s="41"/>
      <c r="E29" s="41"/>
      <c r="F29" s="10"/>
      <c r="G29" s="10"/>
      <c r="H29" s="10"/>
      <c r="I29" s="10"/>
      <c r="J29" s="10"/>
      <c r="K29" s="10"/>
      <c r="L29" s="42"/>
      <c r="M29" s="10"/>
      <c r="N29" s="10"/>
      <c r="O29" s="10"/>
      <c r="P29" s="10"/>
    </row>
    <row r="30" spans="2:16" s="2" customFormat="1" ht="18">
      <c r="B30" s="10"/>
      <c r="C30" s="43"/>
      <c r="D30" s="50"/>
      <c r="E30" s="50"/>
      <c r="K30" s="10"/>
      <c r="L30" s="44"/>
      <c r="M30" s="10"/>
      <c r="N30" s="10"/>
      <c r="O30" s="10"/>
      <c r="P30" s="10"/>
    </row>
    <row r="31" spans="2:16" s="2" customFormat="1" ht="18">
      <c r="B31" s="10"/>
      <c r="C31" s="43"/>
      <c r="D31" s="43"/>
      <c r="E31" s="4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s="2" customFormat="1" ht="18">
      <c r="B32" s="10"/>
      <c r="C32" s="45"/>
      <c r="D32" s="45"/>
      <c r="E32" s="4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s="2" customFormat="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3:12" s="2" customFormat="1" ht="18">
      <c r="C34" s="46" t="s">
        <v>19</v>
      </c>
      <c r="D34" s="46"/>
      <c r="E34" s="46"/>
      <c r="L34" s="47" t="s">
        <v>26</v>
      </c>
    </row>
    <row r="35" spans="2:16" s="2" customFormat="1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sheetProtection formatCells="0"/>
  <mergeCells count="10">
    <mergeCell ref="B6:B7"/>
    <mergeCell ref="C6:C7"/>
    <mergeCell ref="D6:D7"/>
    <mergeCell ref="M6:P6"/>
    <mergeCell ref="F6:F7"/>
    <mergeCell ref="H6:H7"/>
    <mergeCell ref="J6:L6"/>
    <mergeCell ref="E6:E7"/>
    <mergeCell ref="G6:G7"/>
    <mergeCell ref="I6:I7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2020-11-12T10:02:05Z</cp:lastPrinted>
  <dcterms:created xsi:type="dcterms:W3CDTF">2003-08-01T10:53:10Z</dcterms:created>
  <dcterms:modified xsi:type="dcterms:W3CDTF">2020-12-01T09:03:57Z</dcterms:modified>
  <cp:category/>
  <cp:version/>
  <cp:contentType/>
  <cp:contentStatus/>
</cp:coreProperties>
</file>